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d117ce4544f89" /></Relationships>
</file>

<file path=xl/workbook.xml><?xml version="1.0" encoding="utf-8"?>
<x:workbook xmlns:x="http://schemas.openxmlformats.org/spreadsheetml/2006/main">
  <x:workbookProtection workbookPassword="BBBD" lockStructure="1"/>
  <x:sheets>
    <x:sheet xmlns:r="http://schemas.openxmlformats.org/officeDocument/2006/relationships" name="Materie prime" sheetId="1" r:id="R424a4187a43d4ff1"/>
    <x:sheet xmlns:r="http://schemas.openxmlformats.org/officeDocument/2006/relationships" name="Prodotti finiti" sheetId="2" r:id="Red1777afc730400c"/>
    <x:sheet xmlns:r="http://schemas.openxmlformats.org/officeDocument/2006/relationships" name="Semilavorati" sheetId="3" r:id="R89e26b14b309426e"/>
    <x:sheet xmlns:r="http://schemas.openxmlformats.org/officeDocument/2006/relationships" name="Bilancio di materia" sheetId="4" r:id="R7a88b8c18ed240e3"/>
    <x:sheet xmlns:r="http://schemas.openxmlformats.org/officeDocument/2006/relationships" name="Istruzioni" sheetId="5" r:id="R2f75a9012e2b43f5"/>
  </x:sheets>
  <x:definedNames>
    <x:definedName name="_xlnm.Print_Area" localSheetId="0">'Materie prime'!A1:D24</x:definedName>
    <x:definedName name="_xlnm.Print_Titles" localSheetId="0">'Materie prime'!1:7</x:definedName>
    <x:definedName name="_xlnm.Print_Area" localSheetId="1">'Prodotti finiti'!A1:B19</x:definedName>
    <x:definedName name="_xlnm.Print_Titles" localSheetId="1">'Prodotti finiti'!1:7</x:definedName>
    <x:definedName name="_xlnm.Print_Area" localSheetId="2">'Semilavorati'!A1:D29</x:definedName>
    <x:definedName name="_xlnm.Print_Titles" localSheetId="2">'Semilavorati'!1:7</x:definedName>
    <x:definedName name="_xlnm.Print_Area" localSheetId="3">'Bilancio di materia'!A1:B19</x:definedName>
    <x:definedName name="_xlnm.Print_Titles" localSheetId="3">'Bilancio di materia'!1:7</x:definedName>
    <x:definedName name="_xlnm.Print_Area" localSheetId="4">'Istruzioni'!A1:F20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00"/>
    <x:numFmt numFmtId="201" formatCode="dd/mm/yyyy"/>
    <x:numFmt numFmtId="202" formatCode="0.00%"/>
  </x:numFmts>
  <x:fonts count="6">
    <x:font>
      <x:sz val="11"/>
      <x:name val="Carlito"/>
    </x:font>
    <x:font>
      <x:sz val="11"/>
      <x:name val="Arial"/>
    </x:font>
    <x:font>
      <x:b/>
      <x:sz val="16"/>
      <x:color rgb="FF123454"/>
      <x:name val="Arial"/>
    </x:font>
    <x:font>
      <x:b/>
      <x:sz val="11"/>
      <x:color rgb="FFFFFFFF"/>
      <x:name val="Arial"/>
    </x:font>
    <x:font>
      <x:b/>
      <x:sz val="11"/>
      <x:name val="Arial"/>
    </x:font>
    <x:font>
      <x:sz val="11"/>
      <x:color rgb="FF123454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23454"/>
      </x:patternFill>
    </x:fill>
    <x:fill>
      <x:patternFill patternType="solid">
        <x:fgColor rgb="FFFFF2CC"/>
      </x:patternFill>
    </x:fill>
    <x:fill>
      <x:patternFill patternType="solid">
        <x:fgColor rgb="FFE7EEF5"/>
      </x:patternFill>
    </x:fill>
    <x:fill>
      <x:patternFill patternType="solid">
        <x:fgColor rgb="FFF2F5F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5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200" fontId="4" fillId="4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4" fillId="4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 applyProtection="1">
      <x:alignment vertical="center"/>
      <x:protection locked="1" hidden="0"/>
    </x:xf>
    <x:xf numFmtId="0" fontId="2" fillId="0" borderId="0" xfId="0" applyNumberFormat="1" applyFont="1" applyFill="1" applyBorder="1" applyAlignment="1" applyProtection="1">
      <x:alignment vertical="center"/>
      <x:protection locked="1" hidden="0"/>
    </x:xf>
    <x:xf numFmtId="201" fontId="1" fillId="3" borderId="0" xfId="0" applyNumberFormat="1" applyFont="1" applyFill="1" applyBorder="1" applyAlignment="1" applyProtection="1">
      <x:alignment vertical="center"/>
      <x:protection locked="0" hidden="0"/>
    </x:xf>
    <x:xf numFmtId="0" fontId="3" fillId="2" borderId="0" xfId="0" applyNumberFormat="1" applyFont="1" applyFill="1" applyBorder="1" applyAlignment="1" applyProtection="1">
      <x:alignment vertical="center" wrapText="1"/>
      <x:protection locked="1" hidden="0"/>
    </x:xf>
    <x:xf numFmtId="200" fontId="1" fillId="3" borderId="0" xfId="0" applyNumberFormat="1" applyFont="1" applyFill="1" applyBorder="1" applyAlignment="1" applyProtection="1">
      <x:alignment vertical="center"/>
      <x:protection locked="0" hidden="0"/>
    </x:xf>
    <x:xf numFmtId="0" fontId="4" fillId="4" borderId="0" xfId="0" applyNumberFormat="1" applyFont="1" applyFill="1" applyBorder="1" applyAlignment="1" applyProtection="1">
      <x:alignment vertical="center"/>
      <x:protection locked="1" hidden="0"/>
    </x:xf>
    <x:xf numFmtId="200" fontId="4" fillId="4" borderId="0" xfId="0" applyNumberFormat="1" applyFont="1" applyFill="1" applyBorder="1" applyAlignment="1" applyProtection="1">
      <x:alignment vertical="center"/>
      <x:protection locked="1" hidden="1"/>
    </x:xf>
    <x:xf numFmtId="0" fontId="3" fillId="2" borderId="0" xfId="0" applyNumberFormat="1" applyFont="1" applyFill="1" applyBorder="1" applyAlignment="1" applyProtection="1">
      <x:alignment vertical="center" wrapText="1"/>
      <x:protection locked="0" hidden="0"/>
    </x:xf>
    <x:xf numFmtId="202" fontId="4" fillId="4" borderId="0" xfId="0" applyNumberFormat="1" applyFont="1" applyFill="1" applyBorder="1" applyAlignment="1" applyProtection="1">
      <x:alignment vertical="center"/>
      <x:protection locked="1" hidden="1"/>
    </x:xf>
    <x:xf numFmtId="0" fontId="1" fillId="0" borderId="0" xfId="0" applyNumberFormat="1" applyFont="1" applyFill="1" applyBorder="1" applyAlignment="1" applyProtection="1">
      <x:alignment vertical="center" wrapText="1"/>
      <x:protection locked="1" hidden="0"/>
    </x:xf>
    <x:xf numFmtId="0" fontId="1" fillId="0" borderId="0" xfId="0" applyNumberFormat="1" applyFont="1" applyFill="1" applyBorder="1" applyAlignment="1" applyProtection="1">
      <x:alignment vertical="center"/>
      <x:protection locked="1" hidden="0"/>
    </x:xf>
    <x:xf numFmtId="0" fontId="2" fillId="0" borderId="0" xfId="0" applyNumberFormat="1" applyFont="1" applyFill="1" applyBorder="1" applyAlignment="1" applyProtection="1">
      <x:alignment vertical="center"/>
      <x:protection locked="1" hidden="0"/>
    </x:xf>
    <x:xf numFmtId="201" fontId="1" fillId="3" borderId="0" xfId="0" applyNumberFormat="1" applyFont="1" applyFill="1" applyBorder="1" applyAlignment="1" applyProtection="1">
      <x:alignment vertical="center"/>
      <x:protection locked="0" hidden="0"/>
    </x:xf>
    <x:xf numFmtId="0" fontId="3" fillId="2" borderId="0" xfId="0" applyNumberFormat="1" applyFont="1" applyFill="1" applyBorder="1" applyAlignment="1" applyProtection="1">
      <x:alignment vertical="center" wrapText="1"/>
      <x:protection locked="1" hidden="0"/>
    </x:xf>
    <x:xf numFmtId="200" fontId="1" fillId="3" borderId="0" xfId="0" applyNumberFormat="1" applyFont="1" applyFill="1" applyBorder="1" applyAlignment="1" applyProtection="1">
      <x:alignment vertical="center"/>
      <x:protection locked="0" hidden="0"/>
    </x:xf>
    <x:xf numFmtId="0" fontId="4" fillId="4" borderId="0" xfId="0" applyNumberFormat="1" applyFont="1" applyFill="1" applyBorder="1" applyAlignment="1" applyProtection="1">
      <x:alignment vertical="center"/>
      <x:protection locked="1" hidden="0"/>
    </x:xf>
    <x:xf numFmtId="200" fontId="4" fillId="4" borderId="0" xfId="0" applyNumberFormat="1" applyFont="1" applyFill="1" applyBorder="1" applyAlignment="1" applyProtection="1">
      <x:alignment vertical="center"/>
      <x:protection locked="1" hidden="1"/>
    </x:xf>
    <x:xf numFmtId="0" fontId="3" fillId="2" borderId="0" xfId="0" applyNumberFormat="1" applyFont="1" applyFill="1" applyBorder="1" applyAlignment="1" applyProtection="1">
      <x:alignment vertical="center" wrapText="1"/>
      <x:protection locked="0" hidden="0"/>
    </x:xf>
    <x:xf numFmtId="202" fontId="4" fillId="4" borderId="0" xfId="0" applyNumberFormat="1" applyFont="1" applyFill="1" applyBorder="1" applyAlignment="1" applyProtection="1">
      <x:alignment vertical="center"/>
      <x:protection locked="1" hidden="1"/>
    </x:xf>
    <x:xf numFmtId="0" fontId="1" fillId="0" borderId="0" xfId="0" applyNumberFormat="1" applyFont="1" applyFill="1" applyBorder="1" applyAlignment="1" applyProtection="1">
      <x:alignment vertical="center" wrapText="1"/>
      <x:protection locked="1" hidden="0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horizontal="right" vertical="center" wrapText="1"/>
    </x:xf>
    <x:xf numFmtId="0" fontId="5" fillId="5" borderId="0" xfId="0" applyNumberFormat="1" applyFont="1" applyFill="1" applyBorder="1" applyAlignment="1" applyProtection="1">
      <x:alignment horizontal="right" vertical="center" wrapText="1"/>
      <x:protection locked="1" hidden="0"/>
    </x:xf>
    <x:xf numFmtId="0" fontId="2" fillId="0" borderId="0" xfId="0" applyNumberFormat="1" applyFont="1" applyFill="1" applyBorder="1" applyAlignment="1" applyProtection="1">
      <x:alignment vertical="center"/>
      <x:protection locked="1" hidden="0"/>
    </x:xf>
    <x:xf numFmtId="0" fontId="1" fillId="0" borderId="0" xfId="0" applyNumberFormat="1" applyFont="1" applyFill="1" applyBorder="1" applyAlignment="1" applyProtection="1">
      <x:alignment vertical="center"/>
      <x:protection locked="1" hidden="0"/>
    </x:xf>
    <x:xf numFmtId="201" fontId="1" fillId="3" borderId="0" xfId="0" applyNumberFormat="1" applyFont="1" applyFill="1" applyBorder="1" applyAlignment="1" applyProtection="1">
      <x:alignment vertical="center"/>
      <x:protection locked="0" hidden="0"/>
    </x:xf>
    <x:xf numFmtId="0" fontId="3" fillId="2" borderId="0" xfId="0" applyNumberFormat="1" applyFont="1" applyFill="1" applyBorder="1" applyAlignment="1" applyProtection="1">
      <x:alignment vertical="center" wrapText="1"/>
      <x:protection locked="1" hidden="0"/>
    </x:xf>
    <x:xf numFmtId="200" fontId="1" fillId="3" borderId="0" xfId="0" applyNumberFormat="1" applyFont="1" applyFill="1" applyBorder="1" applyAlignment="1" applyProtection="1">
      <x:alignment vertical="center"/>
      <x:protection locked="0" hidden="0"/>
    </x:xf>
    <x:xf numFmtId="0" fontId="4" fillId="4" borderId="0" xfId="0" applyNumberFormat="1" applyFont="1" applyFill="1" applyBorder="1" applyAlignment="1" applyProtection="1">
      <x:alignment vertical="center"/>
      <x:protection locked="1" hidden="0"/>
    </x:xf>
    <x:xf numFmtId="200" fontId="4" fillId="4" borderId="0" xfId="0" applyNumberFormat="1" applyFont="1" applyFill="1" applyBorder="1" applyAlignment="1" applyProtection="1">
      <x:alignment vertical="center"/>
      <x:protection locked="1" hidden="1"/>
    </x:xf>
    <x:xf numFmtId="0" fontId="3" fillId="2" borderId="0" xfId="0" applyNumberFormat="1" applyFont="1" applyFill="1" applyBorder="1" applyAlignment="1" applyProtection="1">
      <x:alignment vertical="center" wrapText="1"/>
      <x:protection locked="0" hidden="0"/>
    </x:xf>
    <x:xf numFmtId="202" fontId="4" fillId="4" borderId="0" xfId="0" applyNumberFormat="1" applyFont="1" applyFill="1" applyBorder="1" applyAlignment="1" applyProtection="1">
      <x:alignment vertical="center"/>
      <x:protection locked="1" hidden="1"/>
    </x:xf>
    <x:xf numFmtId="0" fontId="1" fillId="0" borderId="0" xfId="0" applyNumberFormat="1" applyFont="1" applyFill="1" applyBorder="1" applyAlignment="1" applyProtection="1">
      <x:alignment vertical="center" wrapText="1"/>
      <x:protection locked="1" hidden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ba4f87a1d84914" /><Relationship Type="http://schemas.openxmlformats.org/officeDocument/2006/relationships/theme" Target="/xl/theme/theme1.xml" Id="R9e3f8987c09a455f" /><Relationship Type="http://schemas.openxmlformats.org/officeDocument/2006/relationships/sharedStrings" Target="/xl/sharedStrings.xml" Id="R68261f41f6e544ef" /><Relationship Type="http://schemas.openxmlformats.org/officeDocument/2006/relationships/worksheet" Target="/xl/worksheets/sheet1.xml" Id="R424a4187a43d4ff1" /><Relationship Type="http://schemas.openxmlformats.org/officeDocument/2006/relationships/worksheet" Target="/xl/worksheets/sheet2.xml" Id="Red1777afc730400c" /><Relationship Type="http://schemas.openxmlformats.org/officeDocument/2006/relationships/worksheet" Target="/xl/worksheets/sheet3.xml" Id="R89e26b14b309426e" /><Relationship Type="http://schemas.openxmlformats.org/officeDocument/2006/relationships/worksheet" Target="/xl/worksheets/sheet4.xml" Id="R7a88b8c18ed240e3" /><Relationship Type="http://schemas.openxmlformats.org/officeDocument/2006/relationships/worksheet" Target="/xl/worksheets/sheet5.xml" Id="R2f75a9012e2b43f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2414307548594bd0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d92eb3e291534585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0952a366b6174db7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e988cc20aeed4366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5.png" Id="R82ec8c4e258d4d53" /></Relationships>
</file>

<file path=xl/drawings/drawing1.xml><?xml version="1.0" encoding="utf-8"?>
<xdr:wsDr xmlns:xdr="http://schemas.openxmlformats.org/drawingml/2006/spreadsheetDrawing">
  <xdr:oneCellAnchor>
    <xdr:from>
      <xdr:col>0</xdr:col>
      <xdr:colOff>76200</xdr:colOff>
      <xdr:row>0</xdr:row>
      <xdr:rowOff>95250</xdr:rowOff>
    </xdr:from>
    <xdr:ext cx="1381125" cy="781050"/>
    <xdr:pic>
      <xdr:nvPicPr>
        <xdr:cNvPr id="1" name="928237b4-d546-45b0-b5b1-ca15b124b4f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414307548594bd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76200</xdr:colOff>
      <xdr:row>0</xdr:row>
      <xdr:rowOff>95250</xdr:rowOff>
    </xdr:from>
    <xdr:ext cx="1381125" cy="781050"/>
    <xdr:pic>
      <xdr:nvPicPr>
        <xdr:cNvPr id="1" name="baef72a9-fcf4-4622-bb34-3c789da8d48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92eb3e29153458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0</xdr:col>
      <xdr:colOff>76200</xdr:colOff>
      <xdr:row>0</xdr:row>
      <xdr:rowOff>95250</xdr:rowOff>
    </xdr:from>
    <xdr:ext cx="1381125" cy="781050"/>
    <xdr:pic>
      <xdr:nvPicPr>
        <xdr:cNvPr id="1" name="bcbe5cf2-84f7-41d8-8856-0aef8c93614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952a366b6174db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0</xdr:col>
      <xdr:colOff>76200</xdr:colOff>
      <xdr:row>0</xdr:row>
      <xdr:rowOff>95250</xdr:rowOff>
    </xdr:from>
    <xdr:ext cx="1381125" cy="781050"/>
    <xdr:pic>
      <xdr:nvPicPr>
        <xdr:cNvPr id="1" name="d5b2102c-8f28-42ff-a8d1-6312c8ef5b9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988cc20aeed436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5.xml><?xml version="1.0" encoding="utf-8"?>
<xdr:wsDr xmlns:xdr="http://schemas.openxmlformats.org/drawingml/2006/spreadsheetDrawing">
  <xdr:oneCellAnchor>
    <xdr:from>
      <xdr:col>0</xdr:col>
      <xdr:colOff>76200</xdr:colOff>
      <xdr:row>0</xdr:row>
      <xdr:rowOff>95250</xdr:rowOff>
    </xdr:from>
    <xdr:ext cx="1381125" cy="781050"/>
    <xdr:pic>
      <xdr:nvPicPr>
        <xdr:cNvPr id="1" name="3cc619ef-ad18-4749-8a64-eaebf2b36f5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2ec8c4e258d4d5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08f741a7f7d4e1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275b1cb947924f1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775d4d279c4c4f7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4.xml" Id="Rcd997e26e21a414b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5.xml" Id="Rb6037008000647c6" /></Relationships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66" hidden="0" customWidth="1"/>
    <x:col min="2" max="2" width="23" hidden="0" customWidth="1"/>
    <x:col min="3" max="3" width="23" hidden="0" customWidth="1"/>
    <x:col min="4" max="4" width="23" hidden="0" customWidth="1"/>
  </x:cols>
  <x:sheetData>
    <x:row r="1" ht="85" customHeight="1">
      <x:c r="A1" s="41" t="str">
        <x:v>M3C di Mirko Checchetto
Consulenza applicativa e soluzioni informatiche per le accise
345 9790237  |  mirko.checchetto@m3c.it  |  www.m3c.it</x:v>
      </x:c>
      <x:c r="B1" s="41"/>
      <x:c r="C1" s="41"/>
      <x:c r="D1" s="41"/>
    </x:row>
    <x:row r="2" ht="25" customHeight="1">
      <x:c r="A2" s="42" t="str">
        <x:v>Materie prime · bilancio in litri anidri</x:v>
      </x:c>
      <x:c r="B2" s="43"/>
      <x:c r="C2" s="43"/>
      <x:c r="D2" s="43"/>
    </x:row>
    <x:row r="3" ht="25" customHeight="1">
      <x:c r="A3" s="43" t="str">
        <x:v>Celle gialle compilabili. Formule e struttura protette.</x:v>
      </x:c>
      <x:c r="B3" s="43"/>
      <x:c r="C3" s="43"/>
      <x:c r="D3" s="43"/>
    </x:row>
    <x:row r="4" ht="25" customHeight="1">
      <x:c r="A4" s="43" t="str">
        <x:v>Dal</x:v>
      </x:c>
      <x:c r="B4" s="44"/>
      <x:c r="C4" s="43"/>
      <x:c r="D4" s="43"/>
    </x:row>
    <x:row r="5" ht="25" customHeight="1">
      <x:c r="A5" s="43" t="str">
        <x:v>Al</x:v>
      </x:c>
      <x:c r="B5" s="44"/>
      <x:c r="C5" s="43"/>
      <x:c r="D5" s="43"/>
    </x:row>
    <x:row r="6" ht="25" customHeight="1">
      <x:c r="A6" s="43"/>
      <x:c r="B6" s="43"/>
      <x:c r="C6" s="43"/>
      <x:c r="D6" s="43"/>
    </x:row>
    <x:row r="7" ht="55" customHeight="1">
      <x:c r="A7" s="45" t="str">
        <x:v>Voce</x:v>
      </x:c>
      <x:c r="B7" s="45" t="str">
        <x:v>Alcool etilico</x:v>
      </x:c>
      <x:c r="C7" s="45" t="str">
        <x:v>Altri prodotti alcolici</x:v>
      </x:c>
      <x:c r="D7" s="45" t="str">
        <x:v>Bevande spiritose</x:v>
      </x:c>
    </x:row>
    <x:row r="8" ht="25" customHeight="1">
      <x:c r="A8" s="43" t="str">
        <x:v>Giacenza iniziale</x:v>
      </x:c>
      <x:c r="B8" s="46"/>
      <x:c r="C8" s="46"/>
      <x:c r="D8" s="46"/>
    </x:row>
    <x:row r="9" ht="25" customHeight="1">
      <x:c r="A9" s="43" t="str">
        <x:v>Introduzione in deposito</x:v>
      </x:c>
      <x:c r="B9" s="46"/>
      <x:c r="C9" s="46"/>
      <x:c r="D9" s="46"/>
    </x:row>
    <x:row r="10" ht="25" customHeight="1">
      <x:c r="A10" s="43" t="str">
        <x:v>Carico da lavorazione</x:v>
      </x:c>
      <x:c r="B10" s="46"/>
      <x:c r="C10" s="46"/>
      <x:c r="D10" s="46"/>
    </x:row>
    <x:row r="11" ht="25" customHeight="1">
      <x:c r="A11" s="43" t="str">
        <x:v>Carico da rilavorazione</x:v>
      </x:c>
      <x:c r="B11" s="46"/>
      <x:c r="C11" s="46"/>
      <x:c r="D11" s="46"/>
    </x:row>
    <x:row r="12" ht="25" customHeight="1">
      <x:c r="A12" s="47" t="str">
        <x:v>Totale introdotto</x:v>
      </x:c>
      <x:c r="B12" s="48" t="str">
        <x:f>IF(COUNT(B8,B9,B10,B11,B14,B15,B16,B17,B18,B19,B20,B23)=0,"",SUM(B9:B11))</x:f>
      </x:c>
      <x:c r="C12" s="48" t="str">
        <x:f>IF(COUNT(C8,C9,C10,C11,C14,C15,C16,C17,C18,C19,C20,C23)=0,"",SUM(C9:C11))</x:f>
      </x:c>
      <x:c r="D12" s="48" t="str">
        <x:f>IF(COUNT(D8,D9,D10,D11,D14,D15,D16,D17,D18,D19,D20,D23)=0,"",SUM(D9:D11))</x:f>
      </x:c>
    </x:row>
    <x:row r="13" ht="25" customHeight="1">
      <x:c r="A13" s="47" t="str">
        <x:v>Totale carico</x:v>
      </x:c>
      <x:c r="B13" s="48" t="str">
        <x:f>IF(COUNT(B8,B9,B10,B11,B14,B15,B16,B17,B18,B19,B20,B23)=0,"",B8+B12)</x:f>
      </x:c>
      <x:c r="C13" s="48" t="str">
        <x:f>IF(COUNT(C8,C9,C10,C11,C14,C15,C16,C17,C18,C19,C20,C23)=0,"",C8+C12)</x:f>
      </x:c>
      <x:c r="D13" s="48" t="str">
        <x:f>IF(COUNT(D8,D9,D10,D11,D14,D15,D16,D17,D18,D19,D20,D23)=0,"",D8+D12)</x:f>
      </x:c>
    </x:row>
    <x:row r="14" ht="25" customHeight="1">
      <x:c r="A14" s="43" t="str">
        <x:v>Cali di inventario scaricati</x:v>
      </x:c>
      <x:c r="B14" s="46"/>
      <x:c r="C14" s="46"/>
      <x:c r="D14" s="46"/>
    </x:row>
    <x:row r="15" ht="25" customHeight="1">
      <x:c r="A15" s="43" t="str">
        <x:v>Cali lavorazione scaricati</x:v>
      </x:c>
      <x:c r="B15" s="46"/>
      <x:c r="C15" s="46"/>
      <x:c r="D15" s="46"/>
    </x:row>
    <x:row r="16" ht="25" customHeight="1">
      <x:c r="A16" s="43" t="str">
        <x:v>Estrazione dal deposito</x:v>
      </x:c>
      <x:c r="B16" s="46"/>
      <x:c r="C16" s="46"/>
      <x:c r="D16" s="46"/>
    </x:row>
    <x:row r="17" ht="25" customHeight="1">
      <x:c r="A17" s="43" t="str">
        <x:v>Scarico a lavorazione</x:v>
      </x:c>
      <x:c r="B17" s="46"/>
      <x:c r="C17" s="46"/>
      <x:c r="D17" s="46"/>
    </x:row>
    <x:row r="18" ht="25" customHeight="1">
      <x:c r="A18" s="43" t="str">
        <x:v>Uso esente</x:v>
      </x:c>
      <x:c r="B18" s="46"/>
      <x:c r="C18" s="46"/>
      <x:c r="D18" s="46"/>
    </x:row>
    <x:row r="19" ht="25" customHeight="1">
      <x:c r="A19" s="43" t="str">
        <x:v>Scarico a rilavorazione</x:v>
      </x:c>
      <x:c r="B19" s="46"/>
      <x:c r="C19" s="46"/>
      <x:c r="D19" s="46"/>
    </x:row>
    <x:row r="20" ht="25" customHeight="1">
      <x:c r="A20" s="43" t="str">
        <x:v>Smaltimento</x:v>
      </x:c>
      <x:c r="B20" s="46"/>
      <x:c r="C20" s="46"/>
      <x:c r="D20" s="46"/>
    </x:row>
    <x:row r="21" ht="25" customHeight="1">
      <x:c r="A21" s="47" t="str">
        <x:v>Totale estratto</x:v>
      </x:c>
      <x:c r="B21" s="48" t="str">
        <x:f>IF(COUNT(B8,B9,B10,B11,B14,B15,B16,B17,B18,B19,B20,B23)=0,"",SUM(B14:B20))</x:f>
      </x:c>
      <x:c r="C21" s="48" t="str">
        <x:f>IF(COUNT(C8,C9,C10,C11,C14,C15,C16,C17,C18,C19,C20,C23)=0,"",SUM(C14:C20))</x:f>
      </x:c>
      <x:c r="D21" s="48" t="str">
        <x:f>IF(COUNT(D8,D9,D10,D11,D14,D15,D16,D17,D18,D19,D20,D23)=0,"",SUM(D14:D20))</x:f>
      </x:c>
    </x:row>
    <x:row r="22" ht="25" customHeight="1">
      <x:c r="A22" s="47" t="str">
        <x:v>Rimanenza contabile</x:v>
      </x:c>
      <x:c r="B22" s="48" t="str">
        <x:f>IF(COUNT(B8,B9,B10,B11,B14,B15,B16,B17,B18,B19,B20,B23)=0,"",B13-B21)</x:f>
      </x:c>
      <x:c r="C22" s="48" t="str">
        <x:f>IF(COUNT(C8,C9,C10,C11,C14,C15,C16,C17,C18,C19,C20,C23)=0,"",C13-C21)</x:f>
      </x:c>
      <x:c r="D22" s="48" t="str">
        <x:f>IF(COUNT(D8,D9,D10,D11,D14,D15,D16,D17,D18,D19,D20,D23)=0,"",D13-D21)</x:f>
      </x:c>
    </x:row>
    <x:row r="23" ht="25" customHeight="1">
      <x:c r="A23" s="43" t="str">
        <x:v>Rimanenza inventariale</x:v>
      </x:c>
      <x:c r="B23" s="46"/>
      <x:c r="C23" s="46"/>
      <x:c r="D23" s="46"/>
    </x:row>
    <x:row r="24" ht="25" customHeight="1">
      <x:c r="A24" s="47" t="str">
        <x:v>Differenza inventariale - contabile</x:v>
      </x:c>
      <x:c r="B24" s="48" t="str">
        <x:f>IF(COUNT(B8,B9,B10,B11,B14,B15,B16,B17,B18,B19,B20,B23)=0,"",IF(ISNUMBER(B23),B23-B22,""))</x:f>
      </x:c>
      <x:c r="C24" s="48" t="str">
        <x:f>IF(COUNT(C8,C9,C10,C11,C14,C15,C16,C17,C18,C19,C20,C23)=0,"",IF(ISNUMBER(C23),C23-C22,""))</x:f>
      </x:c>
      <x:c r="D24" s="48" t="str">
        <x:f>IF(COUNT(D8,D9,D10,D11,D14,D15,D16,D17,D18,D19,D20,D23)=0,"",IF(ISNUMBER(D23),D23-D22,""))</x:f>
      </x:c>
    </x:row>
    <x:row r="25" ht="25" customHeight="1">
      <x:c r="A25" s="43"/>
      <x:c r="B25" s="43"/>
      <x:c r="C25" s="43"/>
      <x:c r="D25" s="43"/>
    </x:row>
    <x:row r="26" ht="25" customHeight="1">
      <x:c r="A26" s="43"/>
      <x:c r="B26" s="43"/>
      <x:c r="C26" s="43"/>
      <x:c r="D26" s="43"/>
    </x:row>
    <x:row r="27" ht="25" customHeight="1">
      <x:c r="A27" s="43"/>
      <x:c r="B27" s="43"/>
      <x:c r="C27" s="43"/>
      <x:c r="D27" s="43"/>
    </x:row>
  </x:sheetData>
  <x:sheetProtection password="BBBD" sheet="1" objects="1" scenarios="1" selectLockedCells="0" selectUnlockedCells="0"/>
  <x:mergeCells>
    <x:mergeCell ref="A2:D2"/>
    <x:mergeCell ref="A3:D3"/>
    <x:mergeCell ref="A1:D1"/>
  </x:mergeCells>
  <x:pageMargins left="0.25" right="0.25" top="0.4" bottom="0.4" header="0.2" footer="0.2"/>
  <x:pageSetup paperSize="9" orientation="landscape" fitToWidth="1" fitToHeight="0"/>
  <x:headerFooter>
    <x:oddFooter>&amp;LM3C di Mirko Checchetto · www.m3c.it&amp;RPagina &amp;P</x:oddFooter>
  </x:headerFooter>
  <x:drawing xmlns:r="http://schemas.openxmlformats.org/officeDocument/2006/relationships" r:id="R408f741a7f7d4e18"/>
</x:worksheet>
</file>

<file path=xl/worksheets/sheet2.xml><?xml version="1.0" encoding="utf-8"?>
<x:worksheet xmlns:x="http://schemas.openxmlformats.org/spreadsheetml/2006/main">
  <x:sheetPr>
    <x:pageSetUpPr fitToPage="1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66" hidden="0" customWidth="1"/>
    <x:col min="2" max="2" width="23" hidden="0" customWidth="1"/>
  </x:cols>
  <x:sheetData>
    <x:row r="1" ht="85" customHeight="1">
      <x:c r="A1" s="41" t="str">
        <x:v>M3C di Mirko Checchetto
Consulenza applicativa e soluzioni informatiche per le accise
345 9790237  |  mirko.checchetto@m3c.it  |  www.m3c.it</x:v>
      </x:c>
      <x:c r="B1" s="41"/>
    </x:row>
    <x:row r="2" ht="25" customHeight="1">
      <x:c r="A2" s="42" t="str">
        <x:v>Prodotti finiti · bilancio in litri anidri</x:v>
      </x:c>
      <x:c r="B2" s="43"/>
    </x:row>
    <x:row r="3" ht="25" customHeight="1">
      <x:c r="A3" s="43" t="str">
        <x:v>Celle gialle compilabili. Formule e struttura protette.</x:v>
      </x:c>
      <x:c r="B3" s="43"/>
    </x:row>
    <x:row r="4" ht="25" customHeight="1">
      <x:c r="A4" s="43" t="str">
        <x:v>Dal</x:v>
      </x:c>
      <x:c r="B4" s="44"/>
    </x:row>
    <x:row r="5" ht="25" customHeight="1">
      <x:c r="A5" s="43" t="str">
        <x:v>Al</x:v>
      </x:c>
      <x:c r="B5" s="44"/>
    </x:row>
    <x:row r="6" ht="25" customHeight="1">
      <x:c r="A6" s="43"/>
      <x:c r="B6" s="43"/>
    </x:row>
    <x:row r="7" ht="55" customHeight="1">
      <x:c r="A7" s="45" t="str">
        <x:v>Voce</x:v>
      </x:c>
      <x:c r="B7" s="45" t="str">
        <x:v>Prodotti finiti sfusi</x:v>
      </x:c>
    </x:row>
    <x:row r="8" ht="25" customHeight="1">
      <x:c r="A8" s="43" t="str">
        <x:v>Giacenza iniziale</x:v>
      </x:c>
      <x:c r="B8" s="46"/>
    </x:row>
    <x:row r="9" ht="25" customHeight="1">
      <x:c r="A9" s="43" t="str">
        <x:v>Carico da lavorazione</x:v>
      </x:c>
      <x:c r="B9" s="46"/>
    </x:row>
    <x:row r="10" ht="25" customHeight="1">
      <x:c r="A10" s="47" t="str">
        <x:v>Totale carico</x:v>
      </x:c>
      <x:c r="B10" s="48" t="str">
        <x:f>IF(COUNT(B8,B9,B11,B12,B13,B14,B15,B18)=0,"",SUM(B8:B9))</x:f>
      </x:c>
    </x:row>
    <x:row r="11" ht="25" customHeight="1">
      <x:c r="A11" s="43" t="str">
        <x:v>Estrazione e-AD</x:v>
      </x:c>
      <x:c r="B11" s="46"/>
    </x:row>
    <x:row r="12" ht="25" customHeight="1">
      <x:c r="A12" s="43" t="str">
        <x:v>Estrazione XAB</x:v>
      </x:c>
      <x:c r="B12" s="46"/>
    </x:row>
    <x:row r="13" ht="25" customHeight="1">
      <x:c r="A13" s="43" t="str">
        <x:v>Immissione in consumo DAS</x:v>
      </x:c>
      <x:c r="B13" s="46"/>
    </x:row>
    <x:row r="14" ht="25" customHeight="1">
      <x:c r="A14" s="43" t="str">
        <x:v>Immissione in consumo XAB</x:v>
      </x:c>
      <x:c r="B14" s="46"/>
    </x:row>
    <x:row r="15" ht="25" customHeight="1">
      <x:c r="A15" s="43" t="str">
        <x:v>Smaltimento DDT</x:v>
      </x:c>
      <x:c r="B15" s="46"/>
    </x:row>
    <x:row r="16" ht="25" customHeight="1">
      <x:c r="A16" s="47" t="str">
        <x:v>Totale estratto</x:v>
      </x:c>
      <x:c r="B16" s="48" t="str">
        <x:f>IF(COUNT(B8,B9,B11,B12,B13,B14,B15,B18)=0,"",SUM(B11:B15))</x:f>
      </x:c>
    </x:row>
    <x:row r="17" ht="25" customHeight="1">
      <x:c r="A17" s="47" t="str">
        <x:v>Rimanenza contabile</x:v>
      </x:c>
      <x:c r="B17" s="48" t="str">
        <x:f>IF(COUNT(B8,B9,B11,B12,B13,B14,B15,B18)=0,"",B10-B16)</x:f>
      </x:c>
    </x:row>
    <x:row r="18" ht="25" customHeight="1">
      <x:c r="A18" s="43" t="str">
        <x:v>Rimanenza inventariale</x:v>
      </x:c>
      <x:c r="B18" s="46"/>
    </x:row>
    <x:row r="19" ht="25" customHeight="1">
      <x:c r="A19" s="47" t="str">
        <x:v>Differenza inventariale - contabile</x:v>
      </x:c>
      <x:c r="B19" s="48" t="str">
        <x:f>IF(COUNT(B8,B9,B11,B12,B13,B14,B15,B18)=0,"",IF(ISNUMBER(B18),B18-B17,""))</x:f>
      </x:c>
    </x:row>
    <x:row r="20" ht="25" customHeight="1">
      <x:c r="A20" s="43"/>
      <x:c r="B20" s="43"/>
    </x:row>
    <x:row r="21" ht="25" customHeight="1">
      <x:c r="A21" s="43"/>
      <x:c r="B21" s="43"/>
    </x:row>
    <x:row r="22" ht="25" customHeight="1">
      <x:c r="A22" s="43"/>
      <x:c r="B22" s="43"/>
    </x:row>
  </x:sheetData>
  <x:sheetProtection password="BBBD" sheet="1" objects="1" scenarios="1" selectLockedCells="0" selectUnlockedCells="0"/>
  <x:mergeCells>
    <x:mergeCell ref="A2:B2"/>
    <x:mergeCell ref="A3:B3"/>
    <x:mergeCell ref="A1:B1"/>
  </x:mergeCells>
  <x:pageMargins left="0.25" right="0.25" top="0.4" bottom="0.4" header="0.2" footer="0.2"/>
  <x:pageSetup paperSize="9" orientation="landscape" fitToWidth="1" fitToHeight="0"/>
  <x:headerFooter>
    <x:oddFooter>&amp;LM3C di Mirko Checchetto · www.m3c.it&amp;RPagina &amp;P</x:oddFooter>
  </x:headerFooter>
  <x:drawing xmlns:r="http://schemas.openxmlformats.org/officeDocument/2006/relationships" r:id="R275b1cb947924f1a"/>
</x:worksheet>
</file>

<file path=xl/worksheets/sheet3.xml><?xml version="1.0" encoding="utf-8"?>
<x:worksheet xmlns:x="http://schemas.openxmlformats.org/spreadsheetml/2006/main">
  <x:sheetPr>
    <x:pageSetUpPr fitToPage="1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66" hidden="0" customWidth="1"/>
    <x:col min="2" max="2" width="23" hidden="0" customWidth="1"/>
    <x:col min="3" max="3" width="23" hidden="0" customWidth="1"/>
    <x:col min="4" max="4" width="23" hidden="0" customWidth="1"/>
  </x:cols>
  <x:sheetData>
    <x:row r="1" ht="85" customHeight="1">
      <x:c r="A1" s="41" t="str">
        <x:v>M3C di Mirko Checchetto
Consulenza applicativa e soluzioni informatiche per le accise
345 9790237  |  mirko.checchetto@m3c.it  |  www.m3c.it</x:v>
      </x:c>
      <x:c r="B1" s="41"/>
      <x:c r="C1" s="41"/>
      <x:c r="D1" s="41"/>
    </x:row>
    <x:row r="2" ht="25" customHeight="1">
      <x:c r="A2" s="42" t="str">
        <x:v>Semilavorati · bilancio in litri anidri</x:v>
      </x:c>
      <x:c r="B2" s="43"/>
      <x:c r="C2" s="43"/>
      <x:c r="D2" s="43"/>
    </x:row>
    <x:row r="3" ht="25" customHeight="1">
      <x:c r="A3" s="43" t="str">
        <x:v>Celle gialle compilabili. Formule e struttura protette.</x:v>
      </x:c>
      <x:c r="B3" s="43"/>
      <x:c r="C3" s="43"/>
      <x:c r="D3" s="43"/>
    </x:row>
    <x:row r="4" ht="25" customHeight="1">
      <x:c r="A4" s="43" t="str">
        <x:v>Dal</x:v>
      </x:c>
      <x:c r="B4" s="44"/>
      <x:c r="C4" s="43"/>
      <x:c r="D4" s="43"/>
    </x:row>
    <x:row r="5" ht="25" customHeight="1">
      <x:c r="A5" s="43" t="str">
        <x:v>Al</x:v>
      </x:c>
      <x:c r="B5" s="44"/>
      <x:c r="C5" s="43"/>
      <x:c r="D5" s="43"/>
    </x:row>
    <x:row r="6" ht="25" customHeight="1">
      <x:c r="A6" s="43"/>
      <x:c r="B6" s="43"/>
      <x:c r="C6" s="43"/>
      <x:c r="D6" s="43"/>
    </x:row>
    <x:row r="7" ht="55" customHeight="1">
      <x:c r="A7" s="45" t="str">
        <x:v>Voce</x:v>
      </x:c>
      <x:c r="B7" s="49" t="str">
        <x:v>Categoria 1</x:v>
      </x:c>
      <x:c r="C7" s="49" t="str">
        <x:v>Categoria 2</x:v>
      </x:c>
      <x:c r="D7" s="49" t="str">
        <x:v>Categoria 3</x:v>
      </x:c>
    </x:row>
    <x:row r="8" ht="25" customHeight="1">
      <x:c r="A8" s="43" t="str">
        <x:v>Giacenza iniziale</x:v>
      </x:c>
      <x:c r="B8" s="46"/>
      <x:c r="C8" s="46"/>
      <x:c r="D8" s="46"/>
    </x:row>
    <x:row r="9" ht="25" customHeight="1">
      <x:c r="A9" s="43" t="str">
        <x:v>Eccedenza presa in carico</x:v>
      </x:c>
      <x:c r="B9" s="46"/>
      <x:c r="C9" s="46"/>
      <x:c r="D9" s="46"/>
    </x:row>
    <x:row r="10" ht="25" customHeight="1">
      <x:c r="A10" s="43" t="str">
        <x:v>Introduzione in deposito</x:v>
      </x:c>
      <x:c r="B10" s="46"/>
      <x:c r="C10" s="46"/>
      <x:c r="D10" s="46"/>
    </x:row>
    <x:row r="11" ht="25" customHeight="1">
      <x:c r="A11" s="43" t="str">
        <x:v>Carico da lavorazione</x:v>
      </x:c>
      <x:c r="B11" s="46"/>
      <x:c r="C11" s="46"/>
      <x:c r="D11" s="46"/>
    </x:row>
    <x:row r="12" ht="25" customHeight="1">
      <x:c r="A12" s="43" t="str">
        <x:v>Rettifiche carico lavorazione (+/-)</x:v>
      </x:c>
      <x:c r="B12" s="46"/>
      <x:c r="C12" s="46"/>
      <x:c r="D12" s="46"/>
    </x:row>
    <x:row r="13" ht="25" customHeight="1">
      <x:c r="A13" s="43" t="str">
        <x:v>Carico da rilavorazione</x:v>
      </x:c>
      <x:c r="B13" s="46"/>
      <x:c r="C13" s="46"/>
      <x:c r="D13" s="46"/>
    </x:row>
    <x:row r="14" ht="25" customHeight="1">
      <x:c r="A14" s="43" t="str">
        <x:v>Rettifiche carico rilavorazione (+/-)</x:v>
      </x:c>
      <x:c r="B14" s="46"/>
      <x:c r="C14" s="46"/>
      <x:c r="D14" s="46"/>
    </x:row>
    <x:row r="15" ht="25" customHeight="1">
      <x:c r="A15" s="47" t="str">
        <x:v>Totale introdotto</x:v>
      </x:c>
      <x:c r="B15" s="48" t="str">
        <x:f>IF(COUNT(B8,B9,B10,B11,B12,B13,B14,B17,B18,B19,B20,B21,B22,B23,B24,B25,B28)=0,"",SUM(B9:B14))</x:f>
      </x:c>
      <x:c r="C15" s="48" t="str">
        <x:f>IF(COUNT(C8,C9,C10,C11,C12,C13,C14,C17,C18,C19,C20,C21,C22,C23,C24,C25,C28)=0,"",SUM(C9:C14))</x:f>
      </x:c>
      <x:c r="D15" s="48" t="str">
        <x:f>IF(COUNT(D8,D9,D10,D11,D12,D13,D14,D17,D18,D19,D20,D21,D22,D23,D24,D25,D28)=0,"",SUM(D9:D14))</x:f>
      </x:c>
    </x:row>
    <x:row r="16" ht="25" customHeight="1">
      <x:c r="A16" s="47" t="str">
        <x:v>Totale carico</x:v>
      </x:c>
      <x:c r="B16" s="48" t="str">
        <x:f>IF(COUNT(B8,B9,B10,B11,B12,B13,B14,B17,B18,B19,B20,B21,B22,B23,B24,B25,B28)=0,"",B8+B15)</x:f>
      </x:c>
      <x:c r="C16" s="48" t="str">
        <x:f>IF(COUNT(C8,C9,C10,C11,C12,C13,C14,C17,C18,C19,C20,C21,C22,C23,C24,C25,C28)=0,"",C8+C15)</x:f>
      </x:c>
      <x:c r="D16" s="48" t="str">
        <x:f>IF(COUNT(D8,D9,D10,D11,D12,D13,D14,D17,D18,D19,D20,D21,D22,D23,D24,D25,D28)=0,"",D8+D15)</x:f>
      </x:c>
    </x:row>
    <x:row r="17" ht="25" customHeight="1">
      <x:c r="A17" s="43" t="str">
        <x:v>Cali inventario scaricati</x:v>
      </x:c>
      <x:c r="B17" s="46"/>
      <x:c r="C17" s="46"/>
      <x:c r="D17" s="46"/>
    </x:row>
    <x:row r="18" ht="25" customHeight="1">
      <x:c r="A18" s="43" t="str">
        <x:v>Cali lavorazione da integrare</x:v>
      </x:c>
      <x:c r="B18" s="46"/>
      <x:c r="C18" s="46"/>
      <x:c r="D18" s="46"/>
    </x:row>
    <x:row r="19" ht="25" customHeight="1">
      <x:c r="A19" s="43" t="str">
        <x:v>Cali lavorazione scaricati</x:v>
      </x:c>
      <x:c r="B19" s="46"/>
      <x:c r="C19" s="46"/>
      <x:c r="D19" s="46"/>
    </x:row>
    <x:row r="20" ht="25" customHeight="1">
      <x:c r="A20" s="43" t="str">
        <x:v>Estrazione e-AD</x:v>
      </x:c>
      <x:c r="B20" s="46"/>
      <x:c r="C20" s="46"/>
      <x:c r="D20" s="46"/>
    </x:row>
    <x:row r="21" ht="25" customHeight="1">
      <x:c r="A21" s="43" t="str">
        <x:v>Scarico lavorazione da integrare</x:v>
      </x:c>
      <x:c r="B21" s="46"/>
      <x:c r="C21" s="46"/>
      <x:c r="D21" s="46"/>
    </x:row>
    <x:row r="22" ht="25" customHeight="1">
      <x:c r="A22" s="43" t="str">
        <x:v>Scarico a lavorazione</x:v>
      </x:c>
      <x:c r="B22" s="46"/>
      <x:c r="C22" s="46"/>
      <x:c r="D22" s="46"/>
    </x:row>
    <x:row r="23" ht="25" customHeight="1">
      <x:c r="A23" s="43" t="str">
        <x:v>Uso esente</x:v>
      </x:c>
      <x:c r="B23" s="46"/>
      <x:c r="C23" s="46"/>
      <x:c r="D23" s="46"/>
    </x:row>
    <x:row r="24" ht="25" customHeight="1">
      <x:c r="A24" s="43" t="str">
        <x:v>Scarico a rilavorazione</x:v>
      </x:c>
      <x:c r="B24" s="46"/>
      <x:c r="C24" s="46"/>
      <x:c r="D24" s="46"/>
    </x:row>
    <x:row r="25" ht="25" customHeight="1">
      <x:c r="A25" s="43" t="str">
        <x:v>Smaltimento</x:v>
      </x:c>
      <x:c r="B25" s="46"/>
      <x:c r="C25" s="46"/>
      <x:c r="D25" s="46"/>
    </x:row>
    <x:row r="26" ht="25" customHeight="1">
      <x:c r="A26" s="47" t="str">
        <x:v>Totale estratto</x:v>
      </x:c>
      <x:c r="B26" s="48" t="str">
        <x:f>IF(COUNT(B8,B9,B10,B11,B12,B13,B14,B17,B18,B19,B20,B21,B22,B23,B24,B25,B28)=0,"",SUM(B17:B25))</x:f>
      </x:c>
      <x:c r="C26" s="48" t="str">
        <x:f>IF(COUNT(C8,C9,C10,C11,C12,C13,C14,C17,C18,C19,C20,C21,C22,C23,C24,C25,C28)=0,"",SUM(C17:C25))</x:f>
      </x:c>
      <x:c r="D26" s="48" t="str">
        <x:f>IF(COUNT(D8,D9,D10,D11,D12,D13,D14,D17,D18,D19,D20,D21,D22,D23,D24,D25,D28)=0,"",SUM(D17:D25))</x:f>
      </x:c>
    </x:row>
    <x:row r="27" ht="25" customHeight="1">
      <x:c r="A27" s="47" t="str">
        <x:v>Rimanenza contabile</x:v>
      </x:c>
      <x:c r="B27" s="48" t="str">
        <x:f>IF(COUNT(B8,B9,B10,B11,B12,B13,B14,B17,B18,B19,B20,B21,B22,B23,B24,B25,B28)=0,"",B16-B26)</x:f>
      </x:c>
      <x:c r="C27" s="48" t="str">
        <x:f>IF(COUNT(C8,C9,C10,C11,C12,C13,C14,C17,C18,C19,C20,C21,C22,C23,C24,C25,C28)=0,"",C16-C26)</x:f>
      </x:c>
      <x:c r="D27" s="48" t="str">
        <x:f>IF(COUNT(D8,D9,D10,D11,D12,D13,D14,D17,D18,D19,D20,D21,D22,D23,D24,D25,D28)=0,"",D16-D26)</x:f>
      </x:c>
    </x:row>
    <x:row r="28" ht="25" customHeight="1">
      <x:c r="A28" s="43" t="str">
        <x:v>Giacenza inventariale</x:v>
      </x:c>
      <x:c r="B28" s="46"/>
      <x:c r="C28" s="46"/>
      <x:c r="D28" s="46"/>
    </x:row>
    <x:row r="29" ht="25" customHeight="1">
      <x:c r="A29" s="47" t="str">
        <x:v>Differenza inventariale - contabile</x:v>
      </x:c>
      <x:c r="B29" s="48" t="str">
        <x:f>IF(COUNT(B8,B9,B10,B11,B12,B13,B14,B17,B18,B19,B20,B21,B22,B23,B24,B25,B28)=0,"",IF(ISNUMBER(B28),B28-B27,""))</x:f>
      </x:c>
      <x:c r="C29" s="48" t="str">
        <x:f>IF(COUNT(C8,C9,C10,C11,C12,C13,C14,C17,C18,C19,C20,C21,C22,C23,C24,C25,C28)=0,"",IF(ISNUMBER(C28),C28-C27,""))</x:f>
      </x:c>
      <x:c r="D29" s="48" t="str">
        <x:f>IF(COUNT(D8,D9,D10,D11,D12,D13,D14,D17,D18,D19,D20,D21,D22,D23,D24,D25,D28)=0,"",IF(ISNUMBER(D28),D28-D27,""))</x:f>
      </x:c>
    </x:row>
    <x:row r="30" ht="25" customHeight="1">
      <x:c r="A30" s="43"/>
      <x:c r="B30" s="43"/>
      <x:c r="C30" s="43"/>
      <x:c r="D30" s="43"/>
    </x:row>
    <x:row r="31" ht="25" customHeight="1">
      <x:c r="A31" s="43"/>
      <x:c r="B31" s="43"/>
      <x:c r="C31" s="43"/>
      <x:c r="D31" s="43"/>
    </x:row>
    <x:row r="32" ht="25" customHeight="1">
      <x:c r="A32" s="43"/>
      <x:c r="B32" s="43"/>
      <x:c r="C32" s="43"/>
      <x:c r="D32" s="43"/>
    </x:row>
  </x:sheetData>
  <x:sheetProtection password="BBBD" sheet="1" objects="1" scenarios="1" selectLockedCells="0" selectUnlockedCells="0"/>
  <x:mergeCells>
    <x:mergeCell ref="A2:D2"/>
    <x:mergeCell ref="A3:D3"/>
    <x:mergeCell ref="A1:D1"/>
  </x:mergeCells>
  <x:pageMargins left="0.25" right="0.25" top="0.4" bottom="0.4" header="0.2" footer="0.2"/>
  <x:pageSetup paperSize="9" orientation="landscape" fitToWidth="1" fitToHeight="0"/>
  <x:headerFooter>
    <x:oddFooter>&amp;LM3C di Mirko Checchetto · www.m3c.it&amp;RPagina &amp;P</x:oddFooter>
  </x:headerFooter>
  <x:drawing xmlns:r="http://schemas.openxmlformats.org/officeDocument/2006/relationships" r:id="R775d4d279c4c4f76"/>
</x:worksheet>
</file>

<file path=xl/worksheets/sheet4.xml><?xml version="1.0" encoding="utf-8"?>
<x:worksheet xmlns:x="http://schemas.openxmlformats.org/spreadsheetml/2006/main">
  <x:sheetPr>
    <x:pageSetUpPr fitToPage="1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66" hidden="0" customWidth="1"/>
    <x:col min="2" max="2" width="23" hidden="0" customWidth="1"/>
  </x:cols>
  <x:sheetData>
    <x:row r="1" ht="85" customHeight="1">
      <x:c r="A1" s="41" t="str">
        <x:v>M3C di Mirko Checchetto
Consulenza applicativa e soluzioni informatiche per le accise
345 9790237  |  mirko.checchetto@m3c.it  |  www.m3c.it</x:v>
      </x:c>
      <x:c r="B1" s="41"/>
    </x:row>
    <x:row r="2" ht="25" customHeight="1">
      <x:c r="A2" s="42" t="str">
        <x:v>Bilancio di materia · bilancio in litri anidri</x:v>
      </x:c>
      <x:c r="B2" s="43"/>
    </x:row>
    <x:row r="3" ht="25" customHeight="1">
      <x:c r="A3" s="43" t="str">
        <x:v>Celle gialle compilabili. Formule e struttura protette.</x:v>
      </x:c>
      <x:c r="B3" s="43"/>
    </x:row>
    <x:row r="4" ht="25" customHeight="1">
      <x:c r="A4" s="43" t="str">
        <x:v>Dal</x:v>
      </x:c>
      <x:c r="B4" s="44"/>
    </x:row>
    <x:row r="5" ht="25" customHeight="1">
      <x:c r="A5" s="43" t="str">
        <x:v>Al</x:v>
      </x:c>
      <x:c r="B5" s="44"/>
    </x:row>
    <x:row r="6" ht="25" customHeight="1">
      <x:c r="A6" s="43"/>
      <x:c r="B6" s="43"/>
    </x:row>
    <x:row r="7" ht="55" customHeight="1">
      <x:c r="A7" s="45" t="str">
        <x:v>Voce</x:v>
      </x:c>
      <x:c r="B7" s="45" t="str">
        <x:v>Quantità l.a.</x:v>
      </x:c>
    </x:row>
    <x:row r="8" ht="25" customHeight="1">
      <x:c r="A8" s="43" t="str">
        <x:v>Giacenza iniziale semilavorati</x:v>
      </x:c>
      <x:c r="B8" s="46"/>
    </x:row>
    <x:row r="9" ht="25" customHeight="1">
      <x:c r="A9" s="43" t="str">
        <x:v>Introduzione MP alcoliche destinate al processo</x:v>
      </x:c>
      <x:c r="B9" s="46"/>
    </x:row>
    <x:row r="10" ht="25" customHeight="1">
      <x:c r="A10" s="43" t="str">
        <x:v>Bevande spiritose destinate al processo</x:v>
      </x:c>
      <x:c r="B10" s="46"/>
    </x:row>
    <x:row r="11" ht="25" customHeight="1">
      <x:c r="A11" s="43" t="str">
        <x:v>Alcool impiegato negli aromi ed estratti</x:v>
      </x:c>
      <x:c r="B11" s="46"/>
    </x:row>
    <x:row r="12" ht="25" customHeight="1">
      <x:c r="A12" s="43" t="str">
        <x:v>Introduzione semilavorati destinati al processo</x:v>
      </x:c>
      <x:c r="B12" s="46"/>
    </x:row>
    <x:row r="13" ht="25" customHeight="1">
      <x:c r="A13" s="47" t="str">
        <x:v>Totale alcool lavorato</x:v>
      </x:c>
      <x:c r="B13" s="48" t="str">
        <x:f>IF(COUNT(B8,B9,B10,B11,B12,B14,B15,B17)=0,"",SUM(B8:B12))</x:f>
      </x:c>
    </x:row>
    <x:row r="14" ht="25" customHeight="1">
      <x:c r="A14" s="43" t="str">
        <x:v>Alcool contenuto negli aromi ed estratti ottenuti</x:v>
      </x:c>
      <x:c r="B14" s="46"/>
    </x:row>
    <x:row r="15" ht="25" customHeight="1">
      <x:c r="A15" s="43" t="str">
        <x:v>Estrazione semilavorati con e-AD</x:v>
      </x:c>
      <x:c r="B15" s="46"/>
    </x:row>
    <x:row r="16" ht="25" customHeight="1">
      <x:c r="A16" s="47" t="str">
        <x:v>Totale alcool in prodotti ottenuti / estratti</x:v>
      </x:c>
      <x:c r="B16" s="48" t="str">
        <x:f>IF(COUNT(B8,B9,B10,B11,B12,B14,B15,B17)=0,"",SUM(B14:B15))</x:f>
      </x:c>
    </x:row>
    <x:row r="17" ht="25" customHeight="1">
      <x:c r="A17" s="43" t="str">
        <x:v>Rimanenza inventariale finale semilavorati</x:v>
      </x:c>
      <x:c r="B17" s="46"/>
    </x:row>
    <x:row r="18" ht="25" customHeight="1">
      <x:c r="A18" s="47" t="str">
        <x:v>Differenza di lavorazione</x:v>
      </x:c>
      <x:c r="B18" s="48" t="str">
        <x:f>IF(COUNT(B8,B9,B10,B11,B12,B14,B15,B17)=0,"",IF(COUNT(B8:B12,B14:B15,B17)=8,B13-B16-B17,""))</x:f>
      </x:c>
    </x:row>
    <x:row r="19" ht="25" customHeight="1">
      <x:c r="A19" s="47" t="str">
        <x:v>Resa comprensiva delle rimanenze</x:v>
      </x:c>
      <x:c r="B19" s="50" t="str">
        <x:f>IF(COUNT(B8,B9,B10,B11,B12,B14,B15,B17)=0,"",IF(AND(COUNT(B8:B12,B14:B15,B17)=8,B13&gt;0),(B16+B17)/B13,""))</x:f>
      </x:c>
    </x:row>
    <x:row r="20" ht="25" customHeight="1">
      <x:c r="A20" s="43"/>
      <x:c r="B20" s="43"/>
    </x:row>
    <x:row r="21" ht="25" customHeight="1">
      <x:c r="A21" s="43"/>
      <x:c r="B21" s="43"/>
    </x:row>
    <x:row r="22" ht="25" customHeight="1">
      <x:c r="A22" s="43"/>
      <x:c r="B22" s="43"/>
    </x:row>
  </x:sheetData>
  <x:sheetProtection password="BBBD" sheet="1" objects="1" scenarios="1" selectLockedCells="0" selectUnlockedCells="0"/>
  <x:mergeCells>
    <x:mergeCell ref="A2:B2"/>
    <x:mergeCell ref="A3:B3"/>
    <x:mergeCell ref="A1:B1"/>
  </x:mergeCells>
  <x:pageMargins left="0.25" right="0.25" top="0.4" bottom="0.4" header="0.2" footer="0.2"/>
  <x:pageSetup paperSize="9" orientation="landscape" fitToWidth="1" fitToHeight="0"/>
  <x:headerFooter>
    <x:oddFooter>&amp;LM3C di Mirko Checchetto · www.m3c.it&amp;RPagina &amp;P</x:oddFooter>
  </x:headerFooter>
  <x:drawing xmlns:r="http://schemas.openxmlformats.org/officeDocument/2006/relationships" r:id="Rcd997e26e21a414b"/>
</x:worksheet>
</file>

<file path=xl/worksheets/sheet5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</x:cols>
  <x:sheetData>
    <x:row r="1" ht="85" customHeight="1">
      <x:c r="A1" s="41" t="str">
        <x:v>M3C di Mirko Checchetto
Consulenza applicativa e soluzioni informatiche per le accise
345 9790237  |  mirko.checchetto@m3c.it  |  www.m3c.it</x:v>
      </x:c>
      <x:c r="B1" s="41"/>
      <x:c r="C1" s="41"/>
      <x:c r="D1" s="41"/>
      <x:c r="E1" s="41"/>
      <x:c r="F1" s="41"/>
    </x:row>
    <x:row r="2" ht="25" customHeight="1">
      <x:c r="A2" s="42" t="str">
        <x:v>Istruzioni di compilazione</x:v>
      </x:c>
      <x:c r="B2" s="43"/>
      <x:c r="C2" s="43"/>
      <x:c r="D2" s="43"/>
      <x:c r="E2" s="43"/>
      <x:c r="F2" s="43"/>
    </x:row>
    <x:row r="3" ht="25" customHeight="1">
      <x:c r="A3" s="43" t="str">
        <x:v>Celle gialle compilabili. Formule e struttura protette.</x:v>
      </x:c>
      <x:c r="B3" s="43"/>
      <x:c r="C3" s="43"/>
      <x:c r="D3" s="43"/>
      <x:c r="E3" s="43"/>
      <x:c r="F3" s="43"/>
    </x:row>
    <x:row r="4" ht="25" customHeight="1">
      <x:c r="A4" s="43"/>
      <x:c r="B4" s="43"/>
      <x:c r="C4" s="43"/>
      <x:c r="D4" s="43"/>
      <x:c r="E4" s="43"/>
      <x:c r="F4" s="43"/>
    </x:row>
    <x:row r="5" ht="25" customHeight="1">
      <x:c r="A5" s="43"/>
      <x:c r="B5" s="43"/>
      <x:c r="C5" s="43"/>
      <x:c r="D5" s="43"/>
      <x:c r="E5" s="43"/>
      <x:c r="F5" s="43"/>
    </x:row>
    <x:row r="6" ht="25" customHeight="1">
      <x:c r="A6" s="43"/>
      <x:c r="B6" s="43"/>
      <x:c r="C6" s="43"/>
      <x:c r="D6" s="43"/>
      <x:c r="E6" s="43"/>
      <x:c r="F6" s="43"/>
    </x:row>
    <x:row r="7" ht="25" customHeight="1">
      <x:c r="A7" s="43"/>
      <x:c r="B7" s="43"/>
      <x:c r="C7" s="43"/>
      <x:c r="D7" s="43"/>
      <x:c r="E7" s="43"/>
      <x:c r="F7" s="43"/>
    </x:row>
    <x:row r="8" ht="25" customHeight="1">
      <x:c r="A8" s="43"/>
      <x:c r="B8" s="43"/>
      <x:c r="C8" s="43"/>
      <x:c r="D8" s="43"/>
      <x:c r="E8" s="43"/>
      <x:c r="F8" s="43"/>
    </x:row>
    <x:row r="9" ht="40" customHeight="1">
      <x:c r="A9" s="51" t="str">
        <x:v>Inserire solo dati riferiti allo stesso periodo, perimetro e unità (litri anidri).</x:v>
      </x:c>
      <x:c r="B9" s="43"/>
      <x:c r="C9" s="43"/>
      <x:c r="D9" s="43"/>
      <x:c r="E9" s="43"/>
      <x:c r="F9" s="43"/>
    </x:row>
    <x:row r="10" ht="40" customHeight="1">
      <x:c r="A10" s="51" t="str">
        <x:v>Nei prospetti di movimentazione le celle vuote sono trattate come zero: verificare la completezza.</x:v>
      </x:c>
      <x:c r="B10" s="43"/>
      <x:c r="C10" s="43"/>
      <x:c r="D10" s="43"/>
      <x:c r="E10" s="43"/>
      <x:c r="F10" s="43"/>
    </x:row>
    <x:row r="11" ht="40" customHeight="1">
      <x:c r="A11" s="51" t="str">
        <x:v>Il bilancio di materia richiede tutti gli otto input quantitativi, anche quando pari a zero.</x:v>
      </x:c>
      <x:c r="B11" s="43"/>
      <x:c r="C11" s="43"/>
      <x:c r="D11" s="43"/>
      <x:c r="E11" s="43"/>
      <x:c r="F11" s="43"/>
    </x:row>
    <x:row r="12" ht="40" customHeight="1">
      <x:c r="A12" s="51" t="str">
        <x:v>I prospetti di movimentazione e il bilancio di materia sono compilati separatamente: non sommare i trasferimenti interni.</x:v>
      </x:c>
      <x:c r="B12" s="43"/>
      <x:c r="C12" s="43"/>
      <x:c r="D12" s="43"/>
      <x:c r="E12" s="43"/>
      <x:c r="F12" s="43"/>
    </x:row>
    <x:row r="13" ht="40" customHeight="1">
      <x:c r="A13" s="51" t="str">
        <x:v>Le voci del bilancio sono flussi distinti, da riconciliare con le contabilità evitando duplicazioni.</x:v>
      </x:c>
      <x:c r="B13" s="43"/>
      <x:c r="C13" s="43"/>
      <x:c r="D13" s="43"/>
      <x:c r="E13" s="43"/>
      <x:c r="F13" s="43"/>
    </x:row>
    <x:row r="14" ht="40" customHeight="1">
      <x:c r="A14" s="51" t="str">
        <x:v>Rettifiche positive o negative devono essere documentate; le rimanenze inventariali sono rilevazioni fisiche.</x:v>
      </x:c>
      <x:c r="B14" s="43"/>
      <x:c r="C14" s="43"/>
      <x:c r="D14" s="43"/>
      <x:c r="E14" s="43"/>
      <x:c r="F14" s="43"/>
    </x:row>
    <x:row r="15" ht="40" customHeight="1">
      <x:c r="A15" s="51" t="str">
        <x:v>La differenza di lavorazione non equivale automaticamente a un calo ammesso.</x:v>
      </x:c>
      <x:c r="B15" s="43"/>
      <x:c r="C15" s="43"/>
      <x:c r="D15" s="43"/>
      <x:c r="E15" s="43"/>
      <x:c r="F15" s="43"/>
    </x:row>
    <x:row r="16" ht="40" customHeight="1">
      <x:c r="A16" s="51" t="str">
        <x:v>Nel facsimile l’unità è l.a.; il riferimento presenta anche una intestazione in litri idrati: verificare i dati originali prima dell’uso.</x:v>
      </x:c>
      <x:c r="B16" s="43"/>
      <x:c r="C16" s="43"/>
      <x:c r="D16" s="43"/>
      <x:c r="E16" s="43"/>
      <x:c r="F16" s="43"/>
    </x:row>
    <x:row r="17" ht="40" customHeight="1">
      <x:c r="A17" s="51" t="str">
        <x:v>Modello M3C di supporto operativo, non documento ufficiale ADM.</x:v>
      </x:c>
      <x:c r="B17" s="43"/>
      <x:c r="C17" s="43"/>
      <x:c r="D17" s="43"/>
      <x:c r="E17" s="43"/>
      <x:c r="F17" s="43"/>
    </x:row>
    <x:row r="18" ht="40" customHeight="1">
      <x:c r="A18" s="51" t="str">
        <x:v>Percentuali e riferimenti autorizzativi devono essere verificati per il caso concreto.</x:v>
      </x:c>
      <x:c r="B18" s="43"/>
      <x:c r="C18" s="43"/>
      <x:c r="D18" s="43"/>
      <x:c r="E18" s="43"/>
      <x:c r="F18" s="43"/>
    </x:row>
    <x:row r="19" ht="40" customHeight="1">
      <x:c r="A19" s="51" t="str">
        <x:v>Formule e struttura protette. La protezione Excel non impedisce ogni copia o riproduzione.</x:v>
      </x:c>
      <x:c r="B19" s="43"/>
      <x:c r="C19" s="43"/>
      <x:c r="D19" s="43"/>
      <x:c r="E19" s="43"/>
      <x:c r="F19" s="43"/>
    </x:row>
    <x:row r="20" ht="25" customHeight="1">
      <x:c r="A20" s="43"/>
      <x:c r="B20" s="43"/>
      <x:c r="C20" s="43"/>
      <x:c r="D20" s="43"/>
      <x:c r="E20" s="43"/>
      <x:c r="F20" s="43"/>
    </x:row>
    <x:row r="21" ht="25" customHeight="1">
      <x:c r="A21" s="43"/>
      <x:c r="B21" s="43"/>
      <x:c r="C21" s="43"/>
      <x:c r="D21" s="43"/>
      <x:c r="E21" s="43"/>
      <x:c r="F21" s="43"/>
    </x:row>
    <x:row r="22" ht="25" customHeight="1">
      <x:c r="A22" s="43"/>
      <x:c r="B22" s="43"/>
      <x:c r="C22" s="43"/>
      <x:c r="D22" s="43"/>
      <x:c r="E22" s="43"/>
      <x:c r="F22" s="43"/>
    </x:row>
  </x:sheetData>
  <x:sheetProtection password="BBBD" sheet="1" objects="1" scenarios="1" selectLockedCells="0" selectUnlockedCells="0"/>
  <x:mergeCells>
    <x:mergeCell ref="A2:F2"/>
    <x:mergeCell ref="A3:F3"/>
    <x:mergeCell ref="A9:F9"/>
    <x:mergeCell ref="A10:F10"/>
    <x:mergeCell ref="A11:F11"/>
    <x:mergeCell ref="A12:F12"/>
    <x:mergeCell ref="A13:F13"/>
    <x:mergeCell ref="A14:F14"/>
    <x:mergeCell ref="A15:F15"/>
    <x:mergeCell ref="A16:F16"/>
    <x:mergeCell ref="A17:F17"/>
    <x:mergeCell ref="A18:F18"/>
    <x:mergeCell ref="A19:F19"/>
    <x:mergeCell ref="A1:F1"/>
  </x:mergeCells>
  <x:pageMargins left="0.25" right="0.25" top="0.4" bottom="0.4" header="0.2" footer="0.2"/>
  <x:pageSetup paperSize="9" orientation="portrait" fitToWidth="1" fitToHeight="0"/>
  <x:headerFooter>
    <x:oddFooter>&amp;LM3C di Mirko Checchetto · www.m3c.it&amp;RPagina &amp;P</x:oddFooter>
  </x:headerFooter>
  <x:drawing xmlns:r="http://schemas.openxmlformats.org/officeDocument/2006/relationships" r:id="Rb6037008000647c6"/>
</x:worksheet>
</file>